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Приветствие" sheetId="1" r:id="rId1"/>
    <sheet name="Тест" sheetId="2" r:id="rId2"/>
    <sheet name="Источники иллюстраций" sheetId="3" r:id="rId3"/>
    <sheet name="Cписки" sheetId="4" state="hidden" r:id="rId4"/>
  </sheets>
  <definedNames/>
  <calcPr fullCalcOnLoad="1"/>
</workbook>
</file>

<file path=xl/sharedStrings.xml><?xml version="1.0" encoding="utf-8"?>
<sst xmlns="http://schemas.openxmlformats.org/spreadsheetml/2006/main" count="72" uniqueCount="62">
  <si>
    <t></t>
  </si>
  <si>
    <t>Подлежащим является имя существительное, которое стоит в…</t>
  </si>
  <si>
    <t>в</t>
  </si>
  <si>
    <t>в В.п.</t>
  </si>
  <si>
    <t>Вера: И.п., Р.п., Д.п., В.п., Т.п., П.п.</t>
  </si>
  <si>
    <t>Лена: И.п., Р.п., В.п., Д.п., Т.п., П.п.</t>
  </si>
  <si>
    <t>Даша: И.п., В.п., Р.п., Т.п., Д.п., П.п.</t>
  </si>
  <si>
    <t>После дождя от земли шёл пар.</t>
  </si>
  <si>
    <t>Для посадки деревьев в земле выкопали ямки.</t>
  </si>
  <si>
    <t>На вешалке висело зимнее пальто.</t>
  </si>
  <si>
    <t>Егор надел пальто и вышел гулять.</t>
  </si>
  <si>
    <t>Зимой под пальто я надеваю свитер.</t>
  </si>
  <si>
    <t>около</t>
  </si>
  <si>
    <t>под</t>
  </si>
  <si>
    <t>ИЗ</t>
  </si>
  <si>
    <t>С</t>
  </si>
  <si>
    <t>ЗА</t>
  </si>
  <si>
    <t>в П.п.</t>
  </si>
  <si>
    <t>в И.п.</t>
  </si>
  <si>
    <t>в Д.п.</t>
  </si>
  <si>
    <t xml:space="preserve">      Кто из детей верно указал порядок падежей?</t>
  </si>
  <si>
    <t></t>
  </si>
  <si>
    <t></t>
  </si>
  <si>
    <t></t>
  </si>
  <si>
    <t></t>
  </si>
  <si>
    <t></t>
  </si>
  <si>
    <t></t>
  </si>
  <si>
    <t></t>
  </si>
  <si>
    <t></t>
  </si>
  <si>
    <t></t>
  </si>
  <si>
    <t xml:space="preserve">   Вопросы какого падежа названы неверно?</t>
  </si>
  <si>
    <r>
      <t xml:space="preserve">      В каком предложении слово </t>
    </r>
    <r>
      <rPr>
        <b/>
        <i/>
        <sz val="13"/>
        <color indexed="8"/>
        <rFont val="Georgia"/>
        <family val="1"/>
      </rPr>
      <t xml:space="preserve">земля </t>
    </r>
    <r>
      <rPr>
        <i/>
        <sz val="13"/>
        <color indexed="8"/>
        <rFont val="Georgia"/>
        <family val="1"/>
      </rPr>
      <t>стоит в П.п.?</t>
    </r>
  </si>
  <si>
    <r>
      <t xml:space="preserve">  Укажи предложение, в котором слово </t>
    </r>
    <r>
      <rPr>
        <b/>
        <i/>
        <sz val="12"/>
        <color indexed="8"/>
        <rFont val="Georgia"/>
        <family val="1"/>
      </rPr>
      <t>пальто</t>
    </r>
    <r>
      <rPr>
        <i/>
        <sz val="12"/>
        <color indexed="8"/>
        <rFont val="Georgia"/>
        <family val="1"/>
      </rPr>
      <t xml:space="preserve"> является подлежащим.</t>
    </r>
  </si>
  <si>
    <t xml:space="preserve">     Какой предлог употребляется только с существительными в Р.п.?</t>
  </si>
  <si>
    <r>
      <t xml:space="preserve">     Сколько в загадке имён существительных в П.п.?                                     </t>
    </r>
    <r>
      <rPr>
        <b/>
        <i/>
        <sz val="13"/>
        <color indexed="8"/>
        <rFont val="Georgia"/>
        <family val="1"/>
      </rPr>
      <t>Хожу в пушистой шубке, живу в густом лесу.                                              В дупле на старом дубе орешки я грызу.</t>
    </r>
  </si>
  <si>
    <r>
      <t xml:space="preserve">      Какой предлог нужно вставить в словосочетание                                  </t>
    </r>
    <r>
      <rPr>
        <b/>
        <i/>
        <sz val="13"/>
        <color indexed="8"/>
        <rFont val="Georgia"/>
        <family val="1"/>
      </rPr>
      <t>вышла …  магазина</t>
    </r>
    <r>
      <rPr>
        <i/>
        <sz val="13"/>
        <color indexed="8"/>
        <rFont val="Georgia"/>
        <family val="1"/>
      </rPr>
      <t>?</t>
    </r>
  </si>
  <si>
    <t xml:space="preserve">   В каком падеже имена существительные                                                        всегда употребляются без предлогов?</t>
  </si>
  <si>
    <t>в Т.п.</t>
  </si>
  <si>
    <t xml:space="preserve"> У мышки нора глубоко под землёй.</t>
  </si>
  <si>
    <r>
      <t xml:space="preserve">      На какой вопрос отвечает существительное  в словосочетании                   </t>
    </r>
    <r>
      <rPr>
        <b/>
        <i/>
        <sz val="13"/>
        <color indexed="8"/>
        <rFont val="Georgia"/>
        <family val="1"/>
      </rPr>
      <t>прочитать в ... книге</t>
    </r>
    <r>
      <rPr>
        <i/>
        <sz val="13"/>
        <color indexed="8"/>
        <rFont val="Georgia"/>
        <family val="1"/>
      </rPr>
      <t>?</t>
    </r>
  </si>
  <si>
    <t>2 имени существительных</t>
  </si>
  <si>
    <t>3 имени существительных</t>
  </si>
  <si>
    <t>4 имени существительных</t>
  </si>
  <si>
    <t>http://shkola19.ucoz.org/images/ma-chik-i-evushka-33056385.jpg</t>
  </si>
  <si>
    <t>Использованные источники</t>
  </si>
  <si>
    <t xml:space="preserve">     ответь на вопросы теста  и оцени свои знания</t>
  </si>
  <si>
    <t>Верно</t>
  </si>
  <si>
    <t>Всего вопросов:</t>
  </si>
  <si>
    <t>Правильно:</t>
  </si>
  <si>
    <t>Неправильно:</t>
  </si>
  <si>
    <t>ответы</t>
  </si>
  <si>
    <t>в чём?</t>
  </si>
  <si>
    <t>из</t>
  </si>
  <si>
    <t>Оценка</t>
  </si>
  <si>
    <t>И.п.- кого? что?</t>
  </si>
  <si>
    <t>Р.п.- кого? чего?</t>
  </si>
  <si>
    <t>П.п.- о ком? о чём?</t>
  </si>
  <si>
    <t>чему?</t>
  </si>
  <si>
    <t>чего?</t>
  </si>
  <si>
    <t>Инструкция</t>
  </si>
  <si>
    <t>Пожалуйста, ответьте на вопросы, выбирая нужный ответ из выпадающего списка. За каждый правильный ответ вам будет начисляться 1 балл.</t>
  </si>
  <si>
    <r>
      <t>9-10 верных ответов- оценка "5"                               7-8 верных ответов- оценка "4"                                  5-6 верных ответов- оценка "3"                                   4 и меньше- оценка "</t>
    </r>
    <r>
      <rPr>
        <b/>
        <i/>
        <sz val="18"/>
        <color indexed="30"/>
        <rFont val="Georgia"/>
        <family val="1"/>
      </rPr>
      <t>2"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</si>
</sst>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indexed="8"/>
      <name val="Calibri"/>
      <family val="2"/>
    </font>
    <font>
      <sz val="11"/>
      <color indexed="8"/>
      <name val="Wingdings"/>
      <family val="0"/>
    </font>
    <font>
      <i/>
      <sz val="11"/>
      <color indexed="8"/>
      <name val="Georgia"/>
      <family val="1"/>
    </font>
    <font>
      <i/>
      <sz val="12"/>
      <color indexed="8"/>
      <name val="Georgia"/>
      <family val="1"/>
    </font>
    <font>
      <b/>
      <i/>
      <sz val="18"/>
      <color indexed="8"/>
      <name val="Georgia"/>
      <family val="1"/>
    </font>
    <font>
      <b/>
      <i/>
      <sz val="12"/>
      <color indexed="8"/>
      <name val="Georgia"/>
      <family val="1"/>
    </font>
    <font>
      <i/>
      <sz val="13"/>
      <color indexed="8"/>
      <name val="Georgia"/>
      <family val="1"/>
    </font>
    <font>
      <b/>
      <i/>
      <sz val="13"/>
      <color indexed="8"/>
      <name val="Georgia"/>
      <family val="1"/>
    </font>
    <font>
      <sz val="20"/>
      <color indexed="9"/>
      <name val="a_FuturaRoundTtlCmDFr"/>
      <family val="2"/>
    </font>
    <font>
      <sz val="20"/>
      <color indexed="8"/>
      <name val="Calibri"/>
      <family val="2"/>
    </font>
    <font>
      <sz val="28"/>
      <color indexed="9"/>
      <name val="a_FuturaRoundTtlCmDFr"/>
      <family val="2"/>
    </font>
    <font>
      <sz val="14"/>
      <color indexed="8"/>
      <name val="PT Serif"/>
      <family val="1"/>
    </font>
    <font>
      <b/>
      <sz val="14"/>
      <color indexed="8"/>
      <name val="PT Serif"/>
      <family val="1"/>
    </font>
    <font>
      <b/>
      <sz val="12"/>
      <color indexed="8"/>
      <name val="PT Serif"/>
      <family val="1"/>
    </font>
    <font>
      <u val="single"/>
      <sz val="11"/>
      <color indexed="30"/>
      <name val="Calibri"/>
      <family val="2"/>
    </font>
    <font>
      <sz val="14"/>
      <color indexed="30"/>
      <name val="a_FuturaRoundTtlCmDFr"/>
      <family val="2"/>
    </font>
    <font>
      <sz val="20"/>
      <color indexed="30"/>
      <name val="a_FuturaRoundTtlCmDFr"/>
      <family val="2"/>
    </font>
    <font>
      <sz val="20"/>
      <color indexed="9"/>
      <name val="PT Serif"/>
      <family val="1"/>
    </font>
    <font>
      <sz val="26"/>
      <color indexed="30"/>
      <name val="Wingdings"/>
      <family val="0"/>
    </font>
    <font>
      <b/>
      <i/>
      <sz val="26"/>
      <color indexed="9"/>
      <name val="PT Serif"/>
      <family val="1"/>
    </font>
    <font>
      <sz val="12"/>
      <color indexed="30"/>
      <name val="PT Serif"/>
      <family val="1"/>
    </font>
    <font>
      <sz val="14"/>
      <color indexed="30"/>
      <name val="Lobster"/>
      <family val="0"/>
    </font>
    <font>
      <sz val="36"/>
      <color indexed="30"/>
      <name val="Lobster"/>
      <family val="0"/>
    </font>
    <font>
      <sz val="72"/>
      <color indexed="60"/>
      <name val="Lobster"/>
      <family val="0"/>
    </font>
    <font>
      <b/>
      <i/>
      <u val="single"/>
      <sz val="11"/>
      <color indexed="17"/>
      <name val="Georgia"/>
      <family val="1"/>
    </font>
    <font>
      <b/>
      <sz val="20"/>
      <color indexed="30"/>
      <name val="a_FuturaRoundTtlCmDFr"/>
      <family val="2"/>
    </font>
    <font>
      <sz val="18"/>
      <color indexed="30"/>
      <name val="Lobster"/>
      <family val="0"/>
    </font>
    <font>
      <sz val="16"/>
      <color indexed="60"/>
      <name val="Lobster"/>
      <family val="0"/>
    </font>
    <font>
      <sz val="18"/>
      <color indexed="60"/>
      <name val="Lobster"/>
      <family val="0"/>
    </font>
    <font>
      <b/>
      <i/>
      <sz val="12"/>
      <color indexed="30"/>
      <name val="Georgia"/>
      <family val="1"/>
    </font>
    <font>
      <b/>
      <sz val="16"/>
      <color indexed="60"/>
      <name val="Lobster"/>
      <family val="0"/>
    </font>
    <font>
      <b/>
      <i/>
      <sz val="18"/>
      <color indexed="30"/>
      <name val="Georgia"/>
      <family val="1"/>
    </font>
    <font>
      <b/>
      <i/>
      <sz val="16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PT Serif"/>
      <family val="0"/>
    </font>
    <font>
      <sz val="36"/>
      <color indexed="56"/>
      <name val="a_FuturaRoundTtlCmDFr"/>
      <family val="0"/>
    </font>
    <font>
      <sz val="18"/>
      <color indexed="56"/>
      <name val="PT Serif"/>
      <family val="0"/>
    </font>
    <font>
      <b/>
      <sz val="14"/>
      <color indexed="56"/>
      <name val="PT Serif"/>
      <family val="0"/>
    </font>
    <font>
      <sz val="11"/>
      <color indexed="56"/>
      <name val="PT Serif"/>
      <family val="0"/>
    </font>
    <font>
      <b/>
      <sz val="18"/>
      <color indexed="60"/>
      <name val="Lobste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 style="slantDashDot">
        <color indexed="51"/>
      </right>
      <top style="slantDashDot">
        <color indexed="51"/>
      </top>
      <bottom/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 style="slantDashDot">
        <color indexed="51"/>
      </left>
      <right style="slantDashDot">
        <color indexed="51"/>
      </right>
      <top style="slantDashDot">
        <color indexed="51"/>
      </top>
      <bottom style="slantDashDot">
        <color indexed="51"/>
      </bottom>
    </border>
    <border>
      <left style="slantDashDot">
        <color indexed="51"/>
      </left>
      <right/>
      <top/>
      <bottom style="slantDashDot">
        <color indexed="51"/>
      </bottom>
    </border>
    <border>
      <left/>
      <right/>
      <top/>
      <bottom style="slantDashDot">
        <color indexed="51"/>
      </bottom>
    </border>
    <border>
      <left/>
      <right style="slantDashDot">
        <color indexed="51"/>
      </right>
      <top/>
      <bottom style="slantDashDot">
        <color indexed="51"/>
      </bottom>
    </border>
    <border>
      <left style="thick">
        <color indexed="51"/>
      </left>
      <right/>
      <top style="thick">
        <color indexed="51"/>
      </top>
      <bottom/>
    </border>
    <border>
      <left/>
      <right/>
      <top style="thick">
        <color indexed="51"/>
      </top>
      <bottom/>
    </border>
    <border>
      <left/>
      <right style="thick">
        <color indexed="51"/>
      </right>
      <top style="thick">
        <color indexed="51"/>
      </top>
      <bottom/>
    </border>
    <border>
      <left style="thick">
        <color indexed="51"/>
      </left>
      <right/>
      <top/>
      <bottom/>
    </border>
    <border>
      <left/>
      <right style="thick">
        <color indexed="51"/>
      </right>
      <top/>
      <bottom/>
    </border>
    <border>
      <left style="thick">
        <color indexed="51"/>
      </left>
      <right/>
      <top/>
      <bottom style="thick">
        <color indexed="51"/>
      </bottom>
    </border>
    <border>
      <left/>
      <right/>
      <top/>
      <bottom style="thick">
        <color indexed="51"/>
      </bottom>
    </border>
    <border>
      <left/>
      <right style="thick">
        <color indexed="51"/>
      </right>
      <top/>
      <bottom style="thick">
        <color indexed="51"/>
      </bottom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ck">
        <color indexed="30"/>
      </left>
      <right/>
      <top style="thick">
        <color indexed="30"/>
      </top>
      <bottom style="thick">
        <color indexed="30"/>
      </bottom>
    </border>
    <border>
      <left/>
      <right/>
      <top style="thick">
        <color indexed="30"/>
      </top>
      <bottom style="thick">
        <color indexed="30"/>
      </bottom>
    </border>
    <border>
      <left/>
      <right style="thick">
        <color indexed="30"/>
      </right>
      <top style="thick">
        <color indexed="30"/>
      </top>
      <bottom style="thick">
        <color indexed="30"/>
      </bottom>
    </border>
    <border>
      <left style="slantDashDot">
        <color indexed="51"/>
      </left>
      <right/>
      <top style="slantDashDot">
        <color indexed="51"/>
      </top>
      <bottom/>
    </border>
    <border>
      <left/>
      <right/>
      <top style="slantDashDot">
        <color indexed="51"/>
      </top>
      <bottom/>
    </border>
    <border>
      <left style="slantDashDot">
        <color indexed="51"/>
      </left>
      <right/>
      <top/>
      <bottom/>
    </border>
    <border>
      <left/>
      <right style="slantDashDot">
        <color indexed="51"/>
      </right>
      <top/>
      <bottom/>
    </border>
    <border>
      <left style="slantDashDot">
        <color indexed="51"/>
      </left>
      <right/>
      <top style="slantDashDot">
        <color indexed="51"/>
      </top>
      <bottom style="slantDashDot">
        <color indexed="51"/>
      </bottom>
    </border>
    <border>
      <left/>
      <right style="slantDashDot">
        <color indexed="51"/>
      </right>
      <top style="slantDashDot">
        <color indexed="51"/>
      </top>
      <bottom style="slantDashDot">
        <color indexed="51"/>
      </bottom>
    </border>
    <border>
      <left style="slantDashDot">
        <color indexed="51"/>
      </left>
      <right style="slantDashDot">
        <color indexed="51"/>
      </right>
      <top style="slantDashDot">
        <color indexed="51"/>
      </top>
      <bottom/>
    </border>
    <border>
      <left style="slantDashDot">
        <color indexed="51"/>
      </left>
      <right style="slantDashDot">
        <color indexed="51"/>
      </right>
      <top/>
      <bottom style="slantDashDot">
        <color indexed="5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2" borderId="0" applyNumberFormat="0" applyBorder="0" applyAlignment="0" applyProtection="0"/>
    <xf numFmtId="0" fontId="40" fillId="3" borderId="1" applyNumberFormat="0" applyAlignment="0" applyProtection="0"/>
    <xf numFmtId="0" fontId="41" fillId="9" borderId="2" applyNumberFormat="0" applyAlignment="0" applyProtection="0"/>
    <xf numFmtId="0" fontId="42" fillId="9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14" borderId="7" applyNumberFormat="0" applyAlignment="0" applyProtection="0"/>
    <xf numFmtId="0" fontId="33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38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10" borderId="0" xfId="0" applyFont="1" applyFill="1" applyAlignment="1" applyProtection="1">
      <alignment horizontal="left" vertical="center"/>
      <protection hidden="1" locked="0"/>
    </xf>
    <xf numFmtId="0" fontId="0" fillId="10" borderId="0" xfId="0" applyFill="1" applyAlignment="1" applyProtection="1">
      <alignment/>
      <protection hidden="1" locked="0"/>
    </xf>
    <xf numFmtId="0" fontId="0" fillId="10" borderId="0" xfId="0" applyFill="1" applyBorder="1" applyAlignment="1" applyProtection="1">
      <alignment/>
      <protection hidden="1" locked="0"/>
    </xf>
    <xf numFmtId="0" fontId="0" fillId="10" borderId="0" xfId="0" applyFill="1" applyBorder="1" applyAlignment="1" applyProtection="1">
      <alignment horizontal="center"/>
      <protection hidden="1" locked="0"/>
    </xf>
    <xf numFmtId="0" fontId="10" fillId="12" borderId="0" xfId="0" applyFont="1" applyFill="1" applyBorder="1" applyAlignment="1" applyProtection="1">
      <alignment horizontal="right" vertical="center"/>
      <protection hidden="1"/>
    </xf>
    <xf numFmtId="0" fontId="0" fillId="1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12" borderId="0" xfId="0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10" borderId="0" xfId="0" applyFont="1" applyFill="1" applyAlignment="1" applyProtection="1">
      <alignment horizontal="left" vertical="center"/>
      <protection hidden="1"/>
    </xf>
    <xf numFmtId="0" fontId="0" fillId="10" borderId="10" xfId="0" applyFill="1" applyBorder="1" applyAlignment="1" applyProtection="1">
      <alignment/>
      <protection hidden="1"/>
    </xf>
    <xf numFmtId="0" fontId="15" fillId="3" borderId="11" xfId="0" applyFont="1" applyFill="1" applyBorder="1" applyAlignment="1" applyProtection="1">
      <alignment horizontal="center" vertical="center"/>
      <protection hidden="1"/>
    </xf>
    <xf numFmtId="0" fontId="20" fillId="10" borderId="0" xfId="0" applyFont="1" applyFill="1" applyBorder="1" applyAlignment="1" applyProtection="1">
      <alignment horizontal="right" wrapText="1"/>
      <protection hidden="1"/>
    </xf>
    <xf numFmtId="0" fontId="0" fillId="10" borderId="12" xfId="0" applyFill="1" applyBorder="1" applyAlignment="1" applyProtection="1">
      <alignment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20" fillId="10" borderId="0" xfId="0" applyFont="1" applyFill="1" applyBorder="1" applyAlignment="1" applyProtection="1">
      <alignment horizontal="right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Alignment="1" applyProtection="1">
      <alignment horizontal="center" vertical="center"/>
      <protection hidden="1"/>
    </xf>
    <xf numFmtId="0" fontId="0" fillId="10" borderId="10" xfId="0" applyFont="1" applyFill="1" applyBorder="1" applyAlignment="1" applyProtection="1">
      <alignment horizontal="center" vertical="center" wrapText="1"/>
      <protection hidden="1"/>
    </xf>
    <xf numFmtId="0" fontId="0" fillId="10" borderId="10" xfId="0" applyFill="1" applyBorder="1" applyAlignment="1" applyProtection="1">
      <alignment wrapText="1"/>
      <protection hidden="1"/>
    </xf>
    <xf numFmtId="0" fontId="21" fillId="3" borderId="14" xfId="0" applyFont="1" applyFill="1" applyBorder="1" applyAlignment="1" applyProtection="1">
      <alignment horizontal="center" vertical="top" wrapText="1"/>
      <protection hidden="1"/>
    </xf>
    <xf numFmtId="0" fontId="21" fillId="3" borderId="15" xfId="0" applyFont="1" applyFill="1" applyBorder="1" applyAlignment="1" applyProtection="1">
      <alignment horizontal="center" vertical="top" wrapText="1"/>
      <protection hidden="1"/>
    </xf>
    <xf numFmtId="0" fontId="21" fillId="3" borderId="16" xfId="0" applyFont="1" applyFill="1" applyBorder="1" applyAlignment="1" applyProtection="1">
      <alignment horizontal="center" vertical="top" wrapText="1"/>
      <protection hidden="1"/>
    </xf>
    <xf numFmtId="0" fontId="22" fillId="10" borderId="15" xfId="0" applyFon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9" fillId="10" borderId="0" xfId="0" applyFont="1" applyFill="1" applyAlignment="1" applyProtection="1">
      <alignment horizontal="center"/>
      <protection hidden="1"/>
    </xf>
    <xf numFmtId="0" fontId="25" fillId="10" borderId="0" xfId="0" applyFont="1" applyFill="1" applyAlignment="1" applyProtection="1">
      <alignment/>
      <protection hidden="1"/>
    </xf>
    <xf numFmtId="0" fontId="24" fillId="10" borderId="0" xfId="42" applyFont="1" applyFill="1" applyAlignment="1" applyProtection="1">
      <alignment/>
      <protection hidden="1"/>
    </xf>
    <xf numFmtId="0" fontId="4" fillId="9" borderId="25" xfId="0" applyFont="1" applyFill="1" applyBorder="1" applyAlignment="1" applyProtection="1">
      <alignment/>
      <protection hidden="1" locked="0"/>
    </xf>
    <xf numFmtId="0" fontId="4" fillId="9" borderId="26" xfId="0" applyFont="1" applyFill="1" applyBorder="1" applyAlignment="1" applyProtection="1">
      <alignment/>
      <protection hidden="1" locked="0"/>
    </xf>
    <xf numFmtId="0" fontId="4" fillId="9" borderId="27" xfId="0" applyFont="1" applyFill="1" applyBorder="1" applyAlignment="1" applyProtection="1">
      <alignment/>
      <protection hidden="1" locked="0"/>
    </xf>
    <xf numFmtId="0" fontId="4" fillId="9" borderId="26" xfId="0" applyFont="1" applyFill="1" applyBorder="1" applyAlignment="1" applyProtection="1">
      <alignment horizontal="left" vertical="top"/>
      <protection hidden="1" locked="0"/>
    </xf>
    <xf numFmtId="0" fontId="4" fillId="9" borderId="25" xfId="0" applyFont="1" applyFill="1" applyBorder="1" applyAlignment="1" applyProtection="1">
      <alignment horizontal="left" vertical="top"/>
      <protection hidden="1" locked="0"/>
    </xf>
    <xf numFmtId="0" fontId="4" fillId="9" borderId="27" xfId="0" applyFont="1" applyFill="1" applyBorder="1" applyAlignment="1" applyProtection="1">
      <alignment horizontal="left" vertical="top"/>
      <protection hidden="1" locked="0"/>
    </xf>
    <xf numFmtId="0" fontId="16" fillId="2" borderId="0" xfId="42" applyFont="1" applyFill="1" applyBorder="1" applyAlignment="1" applyProtection="1">
      <alignment horizontal="center" vertical="center"/>
      <protection hidden="1" locked="0"/>
    </xf>
    <xf numFmtId="0" fontId="19" fillId="12" borderId="0" xfId="0" applyFont="1" applyFill="1" applyBorder="1" applyAlignment="1" applyProtection="1">
      <alignment horizontal="right" vertical="center" indent="4"/>
      <protection hidden="1"/>
    </xf>
    <xf numFmtId="0" fontId="17" fillId="12" borderId="0" xfId="0" applyFont="1" applyFill="1" applyBorder="1" applyAlignment="1" applyProtection="1">
      <alignment horizontal="left" vertical="center"/>
      <protection hidden="1"/>
    </xf>
    <xf numFmtId="0" fontId="8" fillId="12" borderId="0" xfId="0" applyFont="1" applyFill="1" applyBorder="1" applyAlignment="1" applyProtection="1">
      <alignment horizontal="left" vertical="center"/>
      <protection hidden="1"/>
    </xf>
    <xf numFmtId="0" fontId="6" fillId="8" borderId="0" xfId="0" applyFont="1" applyFill="1" applyAlignment="1" applyProtection="1">
      <alignment horizontal="left" vertical="center"/>
      <protection hidden="1" locked="0"/>
    </xf>
    <xf numFmtId="0" fontId="12" fillId="18" borderId="28" xfId="0" applyFont="1" applyFill="1" applyBorder="1" applyAlignment="1" applyProtection="1">
      <alignment horizontal="center"/>
      <protection hidden="1" locked="0"/>
    </xf>
    <xf numFmtId="0" fontId="12" fillId="18" borderId="29" xfId="0" applyFont="1" applyFill="1" applyBorder="1" applyAlignment="1" applyProtection="1">
      <alignment horizontal="center"/>
      <protection hidden="1" locked="0"/>
    </xf>
    <xf numFmtId="0" fontId="12" fillId="18" borderId="30" xfId="0" applyFont="1" applyFill="1" applyBorder="1" applyAlignment="1" applyProtection="1">
      <alignment horizontal="center"/>
      <protection hidden="1" locked="0"/>
    </xf>
    <xf numFmtId="0" fontId="11" fillId="18" borderId="28" xfId="0" applyFont="1" applyFill="1" applyBorder="1" applyAlignment="1" applyProtection="1">
      <alignment horizontal="center"/>
      <protection hidden="1" locked="0"/>
    </xf>
    <xf numFmtId="0" fontId="11" fillId="18" borderId="29" xfId="0" applyFont="1" applyFill="1" applyBorder="1" applyAlignment="1" applyProtection="1">
      <alignment horizontal="center"/>
      <protection hidden="1" locked="0"/>
    </xf>
    <xf numFmtId="0" fontId="11" fillId="18" borderId="30" xfId="0" applyFont="1" applyFill="1" applyBorder="1" applyAlignment="1" applyProtection="1">
      <alignment horizontal="center"/>
      <protection hidden="1" locked="0"/>
    </xf>
    <xf numFmtId="0" fontId="30" fillId="3" borderId="31" xfId="0" applyFont="1" applyFill="1" applyBorder="1" applyAlignment="1" applyProtection="1">
      <alignment horizontal="center" vertical="center" wrapText="1"/>
      <protection hidden="1"/>
    </xf>
    <xf numFmtId="0" fontId="30" fillId="3" borderId="32" xfId="0" applyFont="1" applyFill="1" applyBorder="1" applyAlignment="1" applyProtection="1">
      <alignment horizontal="center" vertical="center" wrapText="1"/>
      <protection hidden="1"/>
    </xf>
    <xf numFmtId="0" fontId="30" fillId="3" borderId="11" xfId="0" applyFont="1" applyFill="1" applyBorder="1" applyAlignment="1" applyProtection="1">
      <alignment horizontal="center" vertical="center" wrapText="1"/>
      <protection hidden="1"/>
    </xf>
    <xf numFmtId="0" fontId="29" fillId="3" borderId="33" xfId="0" applyFont="1" applyFill="1" applyBorder="1" applyAlignment="1" applyProtection="1">
      <alignment horizontal="center" vertical="top" wrapText="1"/>
      <protection hidden="1"/>
    </xf>
    <xf numFmtId="0" fontId="29" fillId="3" borderId="0" xfId="0" applyFont="1" applyFill="1" applyBorder="1" applyAlignment="1" applyProtection="1">
      <alignment horizontal="center" vertical="top" wrapText="1"/>
      <protection hidden="1"/>
    </xf>
    <xf numFmtId="0" fontId="29" fillId="3" borderId="34" xfId="0" applyFont="1" applyFill="1" applyBorder="1" applyAlignment="1" applyProtection="1">
      <alignment horizontal="center" vertical="top" wrapText="1"/>
      <protection hidden="1"/>
    </xf>
    <xf numFmtId="0" fontId="32" fillId="3" borderId="33" xfId="0" applyFont="1" applyFill="1" applyBorder="1" applyAlignment="1" applyProtection="1">
      <alignment horizontal="left" vertical="center" wrapText="1"/>
      <protection hidden="1"/>
    </xf>
    <xf numFmtId="0" fontId="32" fillId="3" borderId="0" xfId="0" applyFont="1" applyFill="1" applyBorder="1" applyAlignment="1" applyProtection="1">
      <alignment horizontal="left" vertical="center" wrapText="1"/>
      <protection hidden="1"/>
    </xf>
    <xf numFmtId="0" fontId="32" fillId="3" borderId="34" xfId="0" applyFont="1" applyFill="1" applyBorder="1" applyAlignment="1" applyProtection="1">
      <alignment horizontal="left" vertical="center" wrapText="1"/>
      <protection hidden="1"/>
    </xf>
    <xf numFmtId="0" fontId="3" fillId="8" borderId="0" xfId="0" applyFont="1" applyFill="1" applyAlignment="1" applyProtection="1">
      <alignment horizontal="left" vertical="center"/>
      <protection hidden="1" locked="0"/>
    </xf>
    <xf numFmtId="0" fontId="6" fillId="8" borderId="0" xfId="0" applyFont="1" applyFill="1" applyAlignment="1" applyProtection="1">
      <alignment horizontal="center" vertical="center" wrapText="1"/>
      <protection hidden="1" locked="0"/>
    </xf>
    <xf numFmtId="0" fontId="13" fillId="18" borderId="28" xfId="0" applyFont="1" applyFill="1" applyBorder="1" applyAlignment="1" applyProtection="1">
      <alignment horizontal="center"/>
      <protection hidden="1" locked="0"/>
    </xf>
    <xf numFmtId="0" fontId="13" fillId="18" borderId="29" xfId="0" applyFont="1" applyFill="1" applyBorder="1" applyAlignment="1" applyProtection="1">
      <alignment horizontal="center"/>
      <protection hidden="1" locked="0"/>
    </xf>
    <xf numFmtId="0" fontId="13" fillId="18" borderId="30" xfId="0" applyFont="1" applyFill="1" applyBorder="1" applyAlignment="1" applyProtection="1">
      <alignment horizontal="center"/>
      <protection hidden="1" locked="0"/>
    </xf>
    <xf numFmtId="0" fontId="6" fillId="8" borderId="0" xfId="0" applyFont="1" applyFill="1" applyAlignment="1" applyProtection="1">
      <alignment horizontal="center" vertical="center"/>
      <protection hidden="1" locked="0"/>
    </xf>
    <xf numFmtId="0" fontId="21" fillId="3" borderId="35" xfId="0" applyFont="1" applyFill="1" applyBorder="1" applyAlignment="1" applyProtection="1">
      <alignment horizontal="left" vertical="center"/>
      <protection hidden="1"/>
    </xf>
    <xf numFmtId="0" fontId="21" fillId="3" borderId="36" xfId="0" applyFont="1" applyFill="1" applyBorder="1" applyAlignment="1" applyProtection="1">
      <alignment horizontal="left" vertical="center"/>
      <protection hidden="1"/>
    </xf>
    <xf numFmtId="0" fontId="28" fillId="7" borderId="37" xfId="0" applyFont="1" applyFill="1" applyBorder="1" applyAlignment="1" applyProtection="1">
      <alignment horizontal="center" vertical="center"/>
      <protection hidden="1"/>
    </xf>
    <xf numFmtId="0" fontId="28" fillId="7" borderId="38" xfId="0" applyFont="1" applyFill="1" applyBorder="1" applyAlignment="1" applyProtection="1">
      <alignment horizontal="center" vertical="center"/>
      <protection hidden="1"/>
    </xf>
    <xf numFmtId="9" fontId="27" fillId="7" borderId="37" xfId="0" applyNumberFormat="1" applyFont="1" applyFill="1" applyBorder="1" applyAlignment="1" applyProtection="1">
      <alignment horizontal="center" vertical="center"/>
      <protection hidden="1"/>
    </xf>
    <xf numFmtId="9" fontId="27" fillId="7" borderId="38" xfId="0" applyNumberFormat="1" applyFont="1" applyFill="1" applyBorder="1" applyAlignment="1" applyProtection="1">
      <alignment horizontal="center" vertical="center"/>
      <protection hidden="1"/>
    </xf>
    <xf numFmtId="0" fontId="22" fillId="3" borderId="31" xfId="0" applyFont="1" applyFill="1" applyBorder="1" applyAlignment="1" applyProtection="1">
      <alignment horizontal="center" vertical="center"/>
      <protection hidden="1"/>
    </xf>
    <xf numFmtId="0" fontId="22" fillId="3" borderId="11" xfId="0" applyFont="1" applyFill="1" applyBorder="1" applyAlignment="1" applyProtection="1">
      <alignment horizontal="center" vertical="center"/>
      <protection hidden="1"/>
    </xf>
    <xf numFmtId="0" fontId="22" fillId="3" borderId="33" xfId="0" applyFont="1" applyFill="1" applyBorder="1" applyAlignment="1" applyProtection="1">
      <alignment horizontal="center" vertical="center"/>
      <protection hidden="1"/>
    </xf>
    <xf numFmtId="0" fontId="22" fillId="3" borderId="34" xfId="0" applyFont="1" applyFill="1" applyBorder="1" applyAlignment="1" applyProtection="1">
      <alignment horizontal="center" vertical="center"/>
      <protection hidden="1"/>
    </xf>
    <xf numFmtId="0" fontId="22" fillId="3" borderId="14" xfId="0" applyFont="1" applyFill="1" applyBorder="1" applyAlignment="1" applyProtection="1">
      <alignment horizontal="center" vertical="center"/>
      <protection hidden="1"/>
    </xf>
    <xf numFmtId="0" fontId="22" fillId="3" borderId="16" xfId="0" applyFont="1" applyFill="1" applyBorder="1" applyAlignment="1" applyProtection="1">
      <alignment horizontal="center" vertical="center"/>
      <protection hidden="1"/>
    </xf>
    <xf numFmtId="0" fontId="23" fillId="7" borderId="31" xfId="0" applyFont="1" applyFill="1" applyBorder="1" applyAlignment="1" applyProtection="1">
      <alignment horizontal="center" vertical="center" wrapText="1"/>
      <protection hidden="1"/>
    </xf>
    <xf numFmtId="0" fontId="23" fillId="7" borderId="11" xfId="0" applyFont="1" applyFill="1" applyBorder="1" applyAlignment="1" applyProtection="1">
      <alignment horizontal="center" vertical="center"/>
      <protection hidden="1"/>
    </xf>
    <xf numFmtId="0" fontId="23" fillId="7" borderId="33" xfId="0" applyFont="1" applyFill="1" applyBorder="1" applyAlignment="1" applyProtection="1">
      <alignment horizontal="center" vertical="center"/>
      <protection hidden="1"/>
    </xf>
    <xf numFmtId="0" fontId="23" fillId="7" borderId="34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6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247650</xdr:colOff>
      <xdr:row>1</xdr:row>
      <xdr:rowOff>19050</xdr:rowOff>
    </xdr:from>
    <xdr:ext cx="2676525" cy="638175"/>
    <xdr:sp>
      <xdr:nvSpPr>
        <xdr:cNvPr id="1" name="TextBox 1"/>
        <xdr:cNvSpPr txBox="1">
          <a:spLocks noChangeArrowheads="1"/>
        </xdr:cNvSpPr>
      </xdr:nvSpPr>
      <xdr:spPr>
        <a:xfrm>
          <a:off x="2914650" y="400050"/>
          <a:ext cx="2676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PT Serif"/>
              <a:ea typeface="PT Serif"/>
              <a:cs typeface="PT Serif"/>
            </a:rPr>
            <a:t>Тест по русскому языку
</a:t>
          </a:r>
          <a:r>
            <a:rPr lang="en-US" cap="none" sz="1800" b="0" i="0" u="none" baseline="0">
              <a:solidFill>
                <a:srgbClr val="000000"/>
              </a:solidFill>
              <a:latin typeface="PT Serif"/>
              <a:ea typeface="PT Serif"/>
              <a:cs typeface="PT Serif"/>
            </a:rPr>
            <a:t>3 класс</a:t>
          </a:r>
        </a:p>
      </xdr:txBody>
    </xdr:sp>
    <xdr:clientData/>
  </xdr:oneCellAnchor>
  <xdr:oneCellAnchor>
    <xdr:from>
      <xdr:col>1</xdr:col>
      <xdr:colOff>152400</xdr:colOff>
      <xdr:row>3</xdr:row>
      <xdr:rowOff>66675</xdr:rowOff>
    </xdr:from>
    <xdr:ext cx="4924425" cy="600075"/>
    <xdr:sp>
      <xdr:nvSpPr>
        <xdr:cNvPr id="2" name="TextBox 2"/>
        <xdr:cNvSpPr txBox="1">
          <a:spLocks noChangeArrowheads="1"/>
        </xdr:cNvSpPr>
      </xdr:nvSpPr>
      <xdr:spPr>
        <a:xfrm>
          <a:off x="533400" y="1209675"/>
          <a:ext cx="4924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3366"/>
              </a:solidFill>
            </a:rPr>
            <a:t> А ты знаешь падежи? </a:t>
          </a:r>
        </a:p>
      </xdr:txBody>
    </xdr:sp>
    <xdr:clientData/>
  </xdr:oneCellAnchor>
  <xdr:twoCellAnchor editAs="oneCell">
    <xdr:from>
      <xdr:col>15</xdr:col>
      <xdr:colOff>19050</xdr:colOff>
      <xdr:row>4</xdr:row>
      <xdr:rowOff>333375</xdr:rowOff>
    </xdr:from>
    <xdr:to>
      <xdr:col>20</xdr:col>
      <xdr:colOff>247650</xdr:colOff>
      <xdr:row>10</xdr:row>
      <xdr:rowOff>304800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857375"/>
          <a:ext cx="2133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6</xdr:row>
      <xdr:rowOff>266700</xdr:rowOff>
    </xdr:from>
    <xdr:ext cx="1019175" cy="628650"/>
    <xdr:sp>
      <xdr:nvSpPr>
        <xdr:cNvPr id="4" name="TextBox 4"/>
        <xdr:cNvSpPr txBox="1">
          <a:spLocks noChangeArrowheads="1"/>
        </xdr:cNvSpPr>
      </xdr:nvSpPr>
      <xdr:spPr>
        <a:xfrm>
          <a:off x="533400" y="2552700"/>
          <a:ext cx="10191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3366"/>
              </a:solidFill>
              <a:latin typeface="PT Serif"/>
              <a:ea typeface="PT Serif"/>
              <a:cs typeface="PT Serif"/>
            </a:rPr>
            <a:t>Введите 
</a:t>
          </a:r>
          <a:r>
            <a:rPr lang="en-US" cap="none" sz="1800" b="0" i="0" u="none" baseline="0">
              <a:solidFill>
                <a:srgbClr val="003366"/>
              </a:solidFill>
              <a:latin typeface="PT Serif"/>
              <a:ea typeface="PT Serif"/>
              <a:cs typeface="PT Serif"/>
            </a:rPr>
            <a:t>данные</a:t>
          </a:r>
        </a:p>
      </xdr:txBody>
    </xdr:sp>
    <xdr:clientData/>
  </xdr:oneCellAnchor>
  <xdr:oneCellAnchor>
    <xdr:from>
      <xdr:col>4</xdr:col>
      <xdr:colOff>104775</xdr:colOff>
      <xdr:row>6</xdr:row>
      <xdr:rowOff>28575</xdr:rowOff>
    </xdr:from>
    <xdr:ext cx="923925" cy="276225"/>
    <xdr:sp>
      <xdr:nvSpPr>
        <xdr:cNvPr id="5" name="TextBox 5"/>
        <xdr:cNvSpPr txBox="1">
          <a:spLocks noChangeArrowheads="1"/>
        </xdr:cNvSpPr>
      </xdr:nvSpPr>
      <xdr:spPr>
        <a:xfrm>
          <a:off x="1628775" y="2314575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Фамилия</a:t>
          </a:r>
        </a:p>
      </xdr:txBody>
    </xdr:sp>
    <xdr:clientData/>
  </xdr:oneCellAnchor>
  <xdr:oneCellAnchor>
    <xdr:from>
      <xdr:col>5</xdr:col>
      <xdr:colOff>152400</xdr:colOff>
      <xdr:row>7</xdr:row>
      <xdr:rowOff>0</xdr:rowOff>
    </xdr:from>
    <xdr:ext cx="476250" cy="276225"/>
    <xdr:sp>
      <xdr:nvSpPr>
        <xdr:cNvPr id="6" name="TextBox 6"/>
        <xdr:cNvSpPr txBox="1">
          <a:spLocks noChangeArrowheads="1"/>
        </xdr:cNvSpPr>
      </xdr:nvSpPr>
      <xdr:spPr>
        <a:xfrm>
          <a:off x="2057400" y="266700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Имя</a:t>
          </a:r>
        </a:p>
      </xdr:txBody>
    </xdr:sp>
    <xdr:clientData/>
  </xdr:oneCellAnchor>
  <xdr:oneCellAnchor>
    <xdr:from>
      <xdr:col>5</xdr:col>
      <xdr:colOff>38100</xdr:colOff>
      <xdr:row>8</xdr:row>
      <xdr:rowOff>0</xdr:rowOff>
    </xdr:from>
    <xdr:ext cx="619125" cy="276225"/>
    <xdr:sp>
      <xdr:nvSpPr>
        <xdr:cNvPr id="7" name="TextBox 7"/>
        <xdr:cNvSpPr txBox="1">
          <a:spLocks noChangeArrowheads="1"/>
        </xdr:cNvSpPr>
      </xdr:nvSpPr>
      <xdr:spPr>
        <a:xfrm>
          <a:off x="1943100" y="3048000"/>
          <a:ext cx="619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</a:rPr>
            <a:t>Класс</a:t>
          </a:r>
        </a:p>
      </xdr:txBody>
    </xdr:sp>
    <xdr:clientData/>
  </xdr:oneCellAnchor>
  <xdr:oneCellAnchor>
    <xdr:from>
      <xdr:col>1</xdr:col>
      <xdr:colOff>28575</xdr:colOff>
      <xdr:row>10</xdr:row>
      <xdr:rowOff>95250</xdr:rowOff>
    </xdr:from>
    <xdr:ext cx="3381375" cy="581025"/>
    <xdr:sp>
      <xdr:nvSpPr>
        <xdr:cNvPr id="8" name="TextBox 8"/>
        <xdr:cNvSpPr txBox="1">
          <a:spLocks noChangeArrowheads="1"/>
        </xdr:cNvSpPr>
      </xdr:nvSpPr>
      <xdr:spPr>
        <a:xfrm>
          <a:off x="409575" y="3905250"/>
          <a:ext cx="33813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PT Serif"/>
              <a:ea typeface="PT Serif"/>
              <a:cs typeface="PT Serif"/>
            </a:rPr>
            <a:t>Автор работы: Новикова Лариса Александровна,
</a:t>
          </a:r>
          <a:r>
            <a:rPr lang="en-US" cap="none" sz="1100" b="0" i="0" u="none" baseline="0">
              <a:solidFill>
                <a:srgbClr val="003366"/>
              </a:solidFill>
              <a:latin typeface="PT Serif"/>
              <a:ea typeface="PT Serif"/>
              <a:cs typeface="PT Serif"/>
            </a:rPr>
            <a:t>учитель начальных классов МКОУ Синявской СОШ
</a:t>
          </a:r>
          <a:r>
            <a:rPr lang="en-US" cap="none" sz="1100" b="0" i="0" u="none" baseline="0">
              <a:solidFill>
                <a:srgbClr val="003366"/>
              </a:solidFill>
              <a:latin typeface="PT Serif"/>
              <a:ea typeface="PT Serif"/>
              <a:cs typeface="PT Serif"/>
            </a:rPr>
            <a:t>Таловского района Воронежской области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676275</xdr:colOff>
      <xdr:row>6</xdr:row>
      <xdr:rowOff>180975</xdr:rowOff>
    </xdr:from>
    <xdr:ext cx="2390775" cy="466725"/>
    <xdr:sp>
      <xdr:nvSpPr>
        <xdr:cNvPr id="1" name="TextBox 1"/>
        <xdr:cNvSpPr txBox="1">
          <a:spLocks noChangeArrowheads="1"/>
        </xdr:cNvSpPr>
      </xdr:nvSpPr>
      <xdr:spPr>
        <a:xfrm>
          <a:off x="8963025" y="2000250"/>
          <a:ext cx="23907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993300"/>
              </a:solidFill>
            </a:rPr>
            <a:t>Критерии оценивания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3</xdr:row>
      <xdr:rowOff>0</xdr:rowOff>
    </xdr:from>
    <xdr:to>
      <xdr:col>2</xdr:col>
      <xdr:colOff>495300</xdr:colOff>
      <xdr:row>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14375"/>
          <a:ext cx="942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hkola19.ucoz.org/images/ma-chik-i-evushka-33056385.jpg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K19"/>
  <sheetViews>
    <sheetView tabSelected="1" zoomScale="90" zoomScaleNormal="90" zoomScalePageLayoutView="0" workbookViewId="0" topLeftCell="A1">
      <selection activeCell="H9" sqref="H9:M9"/>
    </sheetView>
  </sheetViews>
  <sheetFormatPr defaultColWidth="5.7109375" defaultRowHeight="30" customHeight="1"/>
  <cols>
    <col min="1" max="16384" width="5.7109375" style="12" customWidth="1"/>
  </cols>
  <sheetData>
    <row r="1" spans="1:37" ht="30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30" customHeight="1" thickTop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1"/>
      <c r="AH2" s="31"/>
      <c r="AI2" s="31"/>
      <c r="AJ2" s="31"/>
      <c r="AK2" s="31"/>
    </row>
    <row r="3" spans="1:37" ht="30" customHeight="1">
      <c r="A3" s="31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1"/>
      <c r="AH3" s="31"/>
      <c r="AI3" s="31"/>
      <c r="AJ3" s="31"/>
      <c r="AK3" s="31"/>
    </row>
    <row r="4" spans="1:37" ht="30" customHeight="1">
      <c r="A4" s="31"/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1"/>
      <c r="AH4" s="31"/>
      <c r="AI4" s="31"/>
      <c r="AJ4" s="31"/>
      <c r="AK4" s="31"/>
    </row>
    <row r="5" spans="1:37" ht="30" customHeight="1">
      <c r="A5" s="31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1"/>
      <c r="AH5" s="31"/>
      <c r="AI5" s="31"/>
      <c r="AJ5" s="31"/>
      <c r="AK5" s="31"/>
    </row>
    <row r="6" spans="1:37" ht="30" customHeight="1">
      <c r="A6" s="31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1"/>
      <c r="AH6" s="31"/>
      <c r="AI6" s="31"/>
      <c r="AJ6" s="31"/>
      <c r="AK6" s="31"/>
    </row>
    <row r="7" spans="1:37" ht="30" customHeight="1">
      <c r="A7" s="31"/>
      <c r="B7" s="36"/>
      <c r="C7" s="37"/>
      <c r="D7" s="37"/>
      <c r="E7" s="37"/>
      <c r="F7" s="37"/>
      <c r="G7" s="37"/>
      <c r="H7" s="47"/>
      <c r="I7" s="46"/>
      <c r="J7" s="46"/>
      <c r="K7" s="46"/>
      <c r="L7" s="46"/>
      <c r="M7" s="48"/>
      <c r="N7" s="37"/>
      <c r="O7" s="39"/>
      <c r="P7" s="37"/>
      <c r="Q7" s="37"/>
      <c r="R7" s="37"/>
      <c r="S7" s="37"/>
      <c r="T7" s="37"/>
      <c r="U7" s="37"/>
      <c r="V7" s="38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1"/>
      <c r="AH7" s="31"/>
      <c r="AI7" s="31"/>
      <c r="AJ7" s="31"/>
      <c r="AK7" s="31"/>
    </row>
    <row r="8" spans="1:37" ht="30" customHeight="1">
      <c r="A8" s="31"/>
      <c r="B8" s="36"/>
      <c r="C8" s="37"/>
      <c r="D8" s="37"/>
      <c r="E8" s="37"/>
      <c r="F8" s="37"/>
      <c r="G8" s="37"/>
      <c r="H8" s="47"/>
      <c r="I8" s="46"/>
      <c r="J8" s="46"/>
      <c r="K8" s="46"/>
      <c r="L8" s="46"/>
      <c r="M8" s="48"/>
      <c r="N8" s="37"/>
      <c r="O8" s="37"/>
      <c r="P8" s="37"/>
      <c r="Q8" s="37"/>
      <c r="R8" s="37"/>
      <c r="S8" s="37"/>
      <c r="T8" s="37"/>
      <c r="U8" s="37"/>
      <c r="V8" s="38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1"/>
      <c r="AH8" s="31"/>
      <c r="AI8" s="31"/>
      <c r="AJ8" s="31"/>
      <c r="AK8" s="31"/>
    </row>
    <row r="9" spans="1:37" ht="30" customHeight="1">
      <c r="A9" s="31"/>
      <c r="B9" s="36"/>
      <c r="C9" s="37"/>
      <c r="D9" s="37"/>
      <c r="E9" s="37"/>
      <c r="F9" s="37"/>
      <c r="G9" s="37"/>
      <c r="H9" s="49"/>
      <c r="I9" s="50"/>
      <c r="J9" s="50"/>
      <c r="K9" s="50"/>
      <c r="L9" s="50"/>
      <c r="M9" s="51"/>
      <c r="N9" s="37"/>
      <c r="O9" s="37"/>
      <c r="P9" s="37"/>
      <c r="Q9" s="37"/>
      <c r="R9" s="37"/>
      <c r="S9" s="37"/>
      <c r="T9" s="37"/>
      <c r="U9" s="37"/>
      <c r="V9" s="38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1"/>
      <c r="AH9" s="31"/>
      <c r="AI9" s="31"/>
      <c r="AJ9" s="31"/>
      <c r="AK9" s="31"/>
    </row>
    <row r="10" spans="1:37" ht="30" customHeight="1">
      <c r="A10" s="31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1"/>
      <c r="AH10" s="31"/>
      <c r="AI10" s="31"/>
      <c r="AJ10" s="31"/>
      <c r="AK10" s="31"/>
    </row>
    <row r="11" spans="1:37" ht="30" customHeight="1">
      <c r="A11" s="31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52">
        <f>IF(SUM(H7:M9)=3,"Далее","")</f>
      </c>
      <c r="M11" s="52"/>
      <c r="N11" s="52"/>
      <c r="O11" s="37"/>
      <c r="P11" s="37"/>
      <c r="Q11" s="37"/>
      <c r="R11" s="37"/>
      <c r="S11" s="37"/>
      <c r="T11" s="37"/>
      <c r="U11" s="37"/>
      <c r="V11" s="38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1"/>
      <c r="AH11" s="31"/>
      <c r="AI11" s="31"/>
      <c r="AJ11" s="31"/>
      <c r="AK11" s="31"/>
    </row>
    <row r="12" spans="1:37" ht="30" customHeight="1" thickBot="1">
      <c r="A12" s="31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2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30" customHeight="1" thickTop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30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</sheetData>
  <sheetProtection sheet="1" objects="1" scenarios="1" selectLockedCells="1"/>
  <mergeCells count="4">
    <mergeCell ref="H7:M7"/>
    <mergeCell ref="H8:M8"/>
    <mergeCell ref="H9:M9"/>
    <mergeCell ref="L11:N11"/>
  </mergeCells>
  <dataValidations count="3">
    <dataValidation type="textLength" allowBlank="1" showInputMessage="1" showErrorMessage="1" errorTitle="Неверный формат" error="Введите фамилию!" sqref="H7:M7">
      <formula1>4</formula1>
      <formula2>15</formula2>
    </dataValidation>
    <dataValidation type="textLength" allowBlank="1" showInputMessage="1" showErrorMessage="1" errorTitle="Неверный формат" error="Введите имя!" sqref="H8:M8">
      <formula1>4</formula1>
      <formula2>15</formula2>
    </dataValidation>
    <dataValidation type="whole" allowBlank="1" showInputMessage="1" showErrorMessage="1" errorTitle="Неверный формат" error="Введите число от 2 до 4" sqref="H9:M9">
      <formula1>2</formula1>
      <formula2>4</formula2>
    </dataValidation>
  </dataValidations>
  <hyperlinks>
    <hyperlink ref="L11:N11" location="Тест!A1" display="Тест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8"/>
  <sheetViews>
    <sheetView zoomScalePageLayoutView="0" workbookViewId="0" topLeftCell="A28">
      <selection activeCell="A1" sqref="A1"/>
    </sheetView>
  </sheetViews>
  <sheetFormatPr defaultColWidth="9.140625" defaultRowHeight="15"/>
  <cols>
    <col min="1" max="2" width="2.8515625" style="12" customWidth="1"/>
    <col min="3" max="13" width="9.140625" style="12" customWidth="1"/>
    <col min="14" max="14" width="9.140625" style="12" hidden="1" customWidth="1"/>
    <col min="15" max="15" width="12.28125" style="12" customWidth="1"/>
    <col min="16" max="16" width="5.7109375" style="12" customWidth="1"/>
    <col min="17" max="17" width="18.140625" style="12" customWidth="1"/>
    <col min="18" max="18" width="10.00390625" style="12" customWidth="1"/>
    <col min="19" max="19" width="9.140625" style="12" customWidth="1"/>
    <col min="20" max="20" width="19.421875" style="12" bestFit="1" customWidth="1"/>
    <col min="21" max="21" width="9.140625" style="12" customWidth="1"/>
    <col min="22" max="22" width="2.8515625" style="12" customWidth="1"/>
    <col min="23" max="16384" width="9.140625" style="12" customWidth="1"/>
  </cols>
  <sheetData>
    <row r="1" spans="1:22" s="9" customFormat="1" ht="48.75" customHeight="1">
      <c r="A1" s="7"/>
      <c r="B1" s="7"/>
      <c r="C1" s="53" t="str">
        <f>CONCATENATE(Приветствие!H7,"   ",Приветствие!H8,",")</f>
        <v>   ,</v>
      </c>
      <c r="D1" s="53"/>
      <c r="E1" s="53"/>
      <c r="F1" s="53"/>
      <c r="G1" s="53"/>
      <c r="H1" s="53"/>
      <c r="I1" s="53"/>
      <c r="J1" s="54" t="s">
        <v>45</v>
      </c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8"/>
    </row>
    <row r="2" spans="1:22" ht="15.75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0"/>
    </row>
    <row r="3" spans="1:22" ht="22.5" customHeight="1" thickBot="1">
      <c r="A3" s="10"/>
      <c r="B3" s="11"/>
      <c r="C3" s="3" t="s">
        <v>0</v>
      </c>
      <c r="D3" s="77" t="s">
        <v>1</v>
      </c>
      <c r="E3" s="77"/>
      <c r="F3" s="77"/>
      <c r="G3" s="77"/>
      <c r="H3" s="77"/>
      <c r="I3" s="77"/>
      <c r="J3" s="77"/>
      <c r="K3" s="77"/>
      <c r="L3" s="77"/>
      <c r="M3" s="13"/>
      <c r="N3" s="14" t="s">
        <v>50</v>
      </c>
      <c r="O3" s="15" t="s">
        <v>46</v>
      </c>
      <c r="P3" s="16"/>
      <c r="Q3" s="63" t="s">
        <v>59</v>
      </c>
      <c r="R3" s="64"/>
      <c r="S3" s="64"/>
      <c r="T3" s="65"/>
      <c r="U3" s="11"/>
      <c r="V3" s="10"/>
    </row>
    <row r="4" spans="1:22" ht="22.5" customHeight="1" thickBot="1" thickTop="1">
      <c r="A4" s="10"/>
      <c r="B4" s="11"/>
      <c r="C4" s="4"/>
      <c r="D4" s="5"/>
      <c r="E4" s="57"/>
      <c r="F4" s="58"/>
      <c r="G4" s="58"/>
      <c r="H4" s="58"/>
      <c r="I4" s="58"/>
      <c r="J4" s="59"/>
      <c r="K4" s="4"/>
      <c r="L4" s="4"/>
      <c r="M4" s="11"/>
      <c r="N4" s="17" t="s">
        <v>18</v>
      </c>
      <c r="O4" s="18" t="str">
        <f>IF(E4="в И.п.","да","нет")</f>
        <v>нет</v>
      </c>
      <c r="P4" s="19"/>
      <c r="Q4" s="66" t="s">
        <v>60</v>
      </c>
      <c r="R4" s="67"/>
      <c r="S4" s="67"/>
      <c r="T4" s="68"/>
      <c r="U4" s="11"/>
      <c r="V4" s="10"/>
    </row>
    <row r="5" spans="1:22" ht="11.25" customHeight="1" thickTop="1">
      <c r="A5" s="10"/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11"/>
      <c r="N5" s="17"/>
      <c r="O5" s="20"/>
      <c r="P5" s="16"/>
      <c r="Q5" s="66"/>
      <c r="R5" s="67"/>
      <c r="S5" s="67"/>
      <c r="T5" s="68"/>
      <c r="U5" s="11"/>
      <c r="V5" s="10"/>
    </row>
    <row r="6" spans="1:22" ht="22.5" customHeight="1" thickBot="1">
      <c r="A6" s="10"/>
      <c r="B6" s="11"/>
      <c r="C6" s="3" t="s">
        <v>21</v>
      </c>
      <c r="D6" s="56" t="s">
        <v>20</v>
      </c>
      <c r="E6" s="56"/>
      <c r="F6" s="56"/>
      <c r="G6" s="56"/>
      <c r="H6" s="56"/>
      <c r="I6" s="56"/>
      <c r="J6" s="56"/>
      <c r="K6" s="56"/>
      <c r="L6" s="56"/>
      <c r="M6" s="21"/>
      <c r="N6" s="17"/>
      <c r="O6" s="20"/>
      <c r="P6" s="19"/>
      <c r="Q6" s="66"/>
      <c r="R6" s="67"/>
      <c r="S6" s="67"/>
      <c r="T6" s="68"/>
      <c r="U6" s="11"/>
      <c r="V6" s="10"/>
    </row>
    <row r="7" spans="1:22" ht="22.5" customHeight="1" thickBot="1" thickTop="1">
      <c r="A7" s="10"/>
      <c r="B7" s="11"/>
      <c r="C7" s="4"/>
      <c r="D7" s="5"/>
      <c r="E7" s="60"/>
      <c r="F7" s="61"/>
      <c r="G7" s="61"/>
      <c r="H7" s="61"/>
      <c r="I7" s="61"/>
      <c r="J7" s="62"/>
      <c r="K7" s="4"/>
      <c r="L7" s="4"/>
      <c r="M7" s="11"/>
      <c r="N7" s="17" t="s">
        <v>4</v>
      </c>
      <c r="O7" s="18" t="str">
        <f>IF(E7="Вера: И.п., Р.п., Д.п., В.п., Т.п., П.п.","да","нет")</f>
        <v>нет</v>
      </c>
      <c r="P7" s="11"/>
      <c r="Q7" s="66"/>
      <c r="R7" s="67"/>
      <c r="S7" s="67"/>
      <c r="T7" s="68"/>
      <c r="U7" s="11"/>
      <c r="V7" s="10"/>
    </row>
    <row r="8" spans="1:22" ht="11.25" customHeight="1" thickTop="1">
      <c r="A8" s="10"/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7"/>
      <c r="O8" s="20"/>
      <c r="P8" s="11"/>
      <c r="Q8" s="69" t="s">
        <v>61</v>
      </c>
      <c r="R8" s="70"/>
      <c r="S8" s="70"/>
      <c r="T8" s="71"/>
      <c r="U8" s="11"/>
      <c r="V8" s="10"/>
    </row>
    <row r="9" spans="1:22" ht="22.5" customHeight="1" thickBot="1">
      <c r="A9" s="10"/>
      <c r="B9" s="11"/>
      <c r="C9" s="3" t="s">
        <v>22</v>
      </c>
      <c r="D9" s="56" t="s">
        <v>30</v>
      </c>
      <c r="E9" s="56"/>
      <c r="F9" s="56"/>
      <c r="G9" s="56"/>
      <c r="H9" s="56"/>
      <c r="I9" s="56"/>
      <c r="J9" s="56"/>
      <c r="K9" s="56"/>
      <c r="L9" s="56"/>
      <c r="M9" s="11"/>
      <c r="N9" s="17"/>
      <c r="O9" s="20"/>
      <c r="P9" s="11"/>
      <c r="Q9" s="69"/>
      <c r="R9" s="70"/>
      <c r="S9" s="70"/>
      <c r="T9" s="71"/>
      <c r="U9" s="11"/>
      <c r="V9" s="10"/>
    </row>
    <row r="10" spans="1:22" ht="22.5" customHeight="1" thickBot="1" thickTop="1">
      <c r="A10" s="10"/>
      <c r="B10" s="11"/>
      <c r="C10" s="4"/>
      <c r="D10" s="4"/>
      <c r="E10" s="57"/>
      <c r="F10" s="58"/>
      <c r="G10" s="58"/>
      <c r="H10" s="58"/>
      <c r="I10" s="58"/>
      <c r="J10" s="59"/>
      <c r="K10" s="4"/>
      <c r="L10" s="4"/>
      <c r="M10" s="11"/>
      <c r="N10" s="22" t="s">
        <v>54</v>
      </c>
      <c r="O10" s="18" t="str">
        <f>IF(E10="И.п.- кого? что?","да","нет")</f>
        <v>нет</v>
      </c>
      <c r="P10" s="11"/>
      <c r="Q10" s="69"/>
      <c r="R10" s="70"/>
      <c r="S10" s="70"/>
      <c r="T10" s="71"/>
      <c r="U10" s="11"/>
      <c r="V10" s="10"/>
    </row>
    <row r="11" spans="1:22" ht="11.25" customHeight="1" thickTop="1">
      <c r="A11" s="10"/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11"/>
      <c r="N11" s="17"/>
      <c r="O11" s="20"/>
      <c r="P11" s="11"/>
      <c r="Q11" s="69"/>
      <c r="R11" s="70"/>
      <c r="S11" s="70"/>
      <c r="T11" s="71"/>
      <c r="U11" s="11"/>
      <c r="V11" s="10"/>
    </row>
    <row r="12" spans="1:22" ht="22.5" customHeight="1" thickBot="1">
      <c r="A12" s="10"/>
      <c r="B12" s="11"/>
      <c r="C12" s="3" t="s">
        <v>23</v>
      </c>
      <c r="D12" s="56" t="s">
        <v>31</v>
      </c>
      <c r="E12" s="56"/>
      <c r="F12" s="56"/>
      <c r="G12" s="56"/>
      <c r="H12" s="56"/>
      <c r="I12" s="56"/>
      <c r="J12" s="56"/>
      <c r="K12" s="56"/>
      <c r="L12" s="56"/>
      <c r="M12" s="11"/>
      <c r="N12" s="17"/>
      <c r="O12" s="20"/>
      <c r="P12" s="11"/>
      <c r="Q12" s="69"/>
      <c r="R12" s="70"/>
      <c r="S12" s="70"/>
      <c r="T12" s="71"/>
      <c r="U12" s="11"/>
      <c r="V12" s="10"/>
    </row>
    <row r="13" spans="1:22" ht="22.5" customHeight="1" thickBot="1" thickTop="1">
      <c r="A13" s="10"/>
      <c r="B13" s="11"/>
      <c r="C13" s="4"/>
      <c r="D13" s="4"/>
      <c r="E13" s="74"/>
      <c r="F13" s="75"/>
      <c r="G13" s="75"/>
      <c r="H13" s="75"/>
      <c r="I13" s="75"/>
      <c r="J13" s="76"/>
      <c r="K13" s="4"/>
      <c r="L13" s="4"/>
      <c r="M13" s="11"/>
      <c r="N13" s="23" t="s">
        <v>8</v>
      </c>
      <c r="O13" s="18" t="str">
        <f>IF(E13="Для посадки деревьев в земле выкопали ямки.","да","нет")</f>
        <v>нет</v>
      </c>
      <c r="P13" s="11"/>
      <c r="Q13" s="69"/>
      <c r="R13" s="70"/>
      <c r="S13" s="70"/>
      <c r="T13" s="71"/>
      <c r="U13" s="11"/>
      <c r="V13" s="10"/>
    </row>
    <row r="14" spans="1:22" ht="11.25" customHeight="1" thickBot="1" thickTop="1">
      <c r="A14" s="10"/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11"/>
      <c r="N14" s="17"/>
      <c r="O14" s="20"/>
      <c r="P14" s="11"/>
      <c r="Q14" s="24"/>
      <c r="R14" s="25"/>
      <c r="S14" s="25"/>
      <c r="T14" s="26"/>
      <c r="U14" s="11"/>
      <c r="V14" s="10"/>
    </row>
    <row r="15" spans="1:22" ht="22.5" customHeight="1" thickBot="1">
      <c r="A15" s="10"/>
      <c r="B15" s="11"/>
      <c r="C15" s="3" t="s">
        <v>24</v>
      </c>
      <c r="D15" s="72" t="s">
        <v>32</v>
      </c>
      <c r="E15" s="72"/>
      <c r="F15" s="72"/>
      <c r="G15" s="72"/>
      <c r="H15" s="72"/>
      <c r="I15" s="72"/>
      <c r="J15" s="72"/>
      <c r="K15" s="72"/>
      <c r="L15" s="72"/>
      <c r="M15" s="11"/>
      <c r="N15" s="17"/>
      <c r="O15" s="20"/>
      <c r="P15" s="11"/>
      <c r="Q15" s="27"/>
      <c r="R15" s="27"/>
      <c r="S15" s="27"/>
      <c r="T15" s="27"/>
      <c r="U15" s="11"/>
      <c r="V15" s="10"/>
    </row>
    <row r="16" spans="1:22" ht="22.5" customHeight="1" thickBot="1" thickTop="1">
      <c r="A16" s="10"/>
      <c r="B16" s="11"/>
      <c r="C16" s="4"/>
      <c r="D16" s="4"/>
      <c r="E16" s="57"/>
      <c r="F16" s="58"/>
      <c r="G16" s="58"/>
      <c r="H16" s="58"/>
      <c r="I16" s="58"/>
      <c r="J16" s="59"/>
      <c r="K16" s="4"/>
      <c r="L16" s="4"/>
      <c r="M16" s="11"/>
      <c r="N16" s="23" t="s">
        <v>9</v>
      </c>
      <c r="O16" s="18" t="str">
        <f>IF(E16="На вешалке висело зимнее пальто.","да","нет")</f>
        <v>нет</v>
      </c>
      <c r="P16" s="11"/>
      <c r="Q16" s="78" t="s">
        <v>47</v>
      </c>
      <c r="R16" s="79"/>
      <c r="S16" s="80">
        <v>10</v>
      </c>
      <c r="T16" s="82">
        <v>1</v>
      </c>
      <c r="U16" s="11"/>
      <c r="V16" s="10"/>
    </row>
    <row r="17" spans="1:22" ht="9" customHeight="1" thickBot="1" thickTop="1">
      <c r="A17" s="10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11"/>
      <c r="N17" s="17"/>
      <c r="O17" s="20"/>
      <c r="P17" s="11"/>
      <c r="Q17" s="78"/>
      <c r="R17" s="79"/>
      <c r="S17" s="81"/>
      <c r="T17" s="83"/>
      <c r="U17" s="11"/>
      <c r="V17" s="10"/>
    </row>
    <row r="18" spans="1:22" ht="21" customHeight="1" thickBot="1">
      <c r="A18" s="10"/>
      <c r="B18" s="11"/>
      <c r="C18" s="3" t="s">
        <v>25</v>
      </c>
      <c r="D18" s="72" t="s">
        <v>33</v>
      </c>
      <c r="E18" s="72"/>
      <c r="F18" s="72"/>
      <c r="G18" s="72"/>
      <c r="H18" s="72"/>
      <c r="I18" s="72"/>
      <c r="J18" s="72"/>
      <c r="K18" s="72"/>
      <c r="L18" s="72"/>
      <c r="M18" s="11"/>
      <c r="N18" s="17"/>
      <c r="O18" s="28"/>
      <c r="P18" s="11"/>
      <c r="Q18" s="78" t="s">
        <v>48</v>
      </c>
      <c r="R18" s="79"/>
      <c r="S18" s="80">
        <f>COUNTIF(O4:O31,"да")</f>
        <v>0</v>
      </c>
      <c r="T18" s="82">
        <f>S18/10</f>
        <v>0</v>
      </c>
      <c r="U18" s="11"/>
      <c r="V18" s="10"/>
    </row>
    <row r="19" spans="1:22" ht="22.5" customHeight="1" thickBot="1" thickTop="1">
      <c r="A19" s="10"/>
      <c r="B19" s="11"/>
      <c r="C19" s="4"/>
      <c r="D19" s="4"/>
      <c r="E19" s="57"/>
      <c r="F19" s="58"/>
      <c r="G19" s="58"/>
      <c r="H19" s="58"/>
      <c r="I19" s="58"/>
      <c r="J19" s="59"/>
      <c r="K19" s="4"/>
      <c r="L19" s="4"/>
      <c r="M19" s="11"/>
      <c r="N19" s="14" t="s">
        <v>12</v>
      </c>
      <c r="O19" s="18" t="str">
        <f>IF(E19="около","да","нет")</f>
        <v>нет</v>
      </c>
      <c r="P19" s="11"/>
      <c r="Q19" s="78"/>
      <c r="R19" s="79"/>
      <c r="S19" s="81"/>
      <c r="T19" s="83"/>
      <c r="U19" s="11"/>
      <c r="V19" s="10"/>
    </row>
    <row r="20" spans="1:22" ht="10.5" customHeight="1" thickBot="1" thickTop="1">
      <c r="A20" s="10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11"/>
      <c r="N20" s="17"/>
      <c r="O20" s="20"/>
      <c r="P20" s="11"/>
      <c r="Q20" s="78" t="s">
        <v>49</v>
      </c>
      <c r="R20" s="79"/>
      <c r="S20" s="80">
        <f>COUNTIF(O4:O31,"нет")</f>
        <v>10</v>
      </c>
      <c r="T20" s="82">
        <f>S20/10</f>
        <v>1</v>
      </c>
      <c r="U20" s="11"/>
      <c r="V20" s="10"/>
    </row>
    <row r="21" spans="1:22" ht="33.75" customHeight="1" thickBot="1">
      <c r="A21" s="10"/>
      <c r="B21" s="11"/>
      <c r="C21" s="3" t="s">
        <v>26</v>
      </c>
      <c r="D21" s="73" t="s">
        <v>39</v>
      </c>
      <c r="E21" s="73"/>
      <c r="F21" s="73"/>
      <c r="G21" s="73"/>
      <c r="H21" s="73"/>
      <c r="I21" s="73"/>
      <c r="J21" s="73"/>
      <c r="K21" s="73"/>
      <c r="L21" s="73"/>
      <c r="M21" s="11"/>
      <c r="N21" s="17"/>
      <c r="O21" s="20"/>
      <c r="P21" s="11"/>
      <c r="Q21" s="78"/>
      <c r="R21" s="79"/>
      <c r="S21" s="81"/>
      <c r="T21" s="83"/>
      <c r="U21" s="11"/>
      <c r="V21" s="10"/>
    </row>
    <row r="22" spans="1:22" ht="22.5" customHeight="1" thickBot="1" thickTop="1">
      <c r="A22" s="10"/>
      <c r="B22" s="11"/>
      <c r="C22" s="4"/>
      <c r="D22" s="4"/>
      <c r="E22" s="57"/>
      <c r="F22" s="58"/>
      <c r="G22" s="58"/>
      <c r="H22" s="58"/>
      <c r="I22" s="58"/>
      <c r="J22" s="59"/>
      <c r="K22" s="4"/>
      <c r="L22" s="4"/>
      <c r="M22" s="11"/>
      <c r="N22" s="14" t="s">
        <v>51</v>
      </c>
      <c r="O22" s="18" t="str">
        <f>IF(E22="в чём?","да","нет")</f>
        <v>нет</v>
      </c>
      <c r="P22" s="11"/>
      <c r="Q22" s="11"/>
      <c r="R22" s="11"/>
      <c r="S22" s="11"/>
      <c r="T22" s="11"/>
      <c r="U22" s="11"/>
      <c r="V22" s="10"/>
    </row>
    <row r="23" spans="1:22" ht="11.25" customHeight="1" thickBot="1" thickTop="1">
      <c r="A23" s="10"/>
      <c r="B23" s="29"/>
      <c r="C23" s="6"/>
      <c r="D23" s="6"/>
      <c r="E23" s="6"/>
      <c r="F23" s="6"/>
      <c r="G23" s="6"/>
      <c r="H23" s="6"/>
      <c r="I23" s="6"/>
      <c r="J23" s="6"/>
      <c r="K23" s="6"/>
      <c r="L23" s="6"/>
      <c r="M23" s="29"/>
      <c r="N23" s="30"/>
      <c r="O23" s="20"/>
      <c r="P23" s="29"/>
      <c r="Q23" s="29"/>
      <c r="R23" s="29"/>
      <c r="S23" s="29"/>
      <c r="T23" s="29"/>
      <c r="U23" s="29"/>
      <c r="V23" s="10"/>
    </row>
    <row r="24" spans="1:22" ht="56.25" customHeight="1" thickBot="1">
      <c r="A24" s="10"/>
      <c r="B24" s="11"/>
      <c r="C24" s="3" t="s">
        <v>27</v>
      </c>
      <c r="D24" s="73" t="s">
        <v>34</v>
      </c>
      <c r="E24" s="73"/>
      <c r="F24" s="73"/>
      <c r="G24" s="73"/>
      <c r="H24" s="73"/>
      <c r="I24" s="73"/>
      <c r="J24" s="73"/>
      <c r="K24" s="73"/>
      <c r="L24" s="73"/>
      <c r="M24" s="11"/>
      <c r="N24" s="17"/>
      <c r="O24" s="20"/>
      <c r="P24" s="11"/>
      <c r="Q24" s="84" t="s">
        <v>53</v>
      </c>
      <c r="R24" s="85"/>
      <c r="S24" s="90" t="str">
        <f>IF(S18&gt;=9,"5",IF(AND(S18&gt;=7,S18&lt;9),"4",IF(AND(S18&gt;=5,S18&lt;7),"3","2")))</f>
        <v>2</v>
      </c>
      <c r="T24" s="91"/>
      <c r="U24" s="11"/>
      <c r="V24" s="10"/>
    </row>
    <row r="25" spans="1:22" ht="22.5" customHeight="1" thickBot="1" thickTop="1">
      <c r="A25" s="10"/>
      <c r="B25" s="11"/>
      <c r="C25" s="4"/>
      <c r="D25" s="4"/>
      <c r="E25" s="57"/>
      <c r="F25" s="58"/>
      <c r="G25" s="58"/>
      <c r="H25" s="58"/>
      <c r="I25" s="58"/>
      <c r="J25" s="59"/>
      <c r="K25" s="4"/>
      <c r="L25" s="4"/>
      <c r="M25" s="11"/>
      <c r="N25" s="23" t="s">
        <v>42</v>
      </c>
      <c r="O25" s="18" t="str">
        <f>IF(E25="4 имени существительных","да","нет")</f>
        <v>нет</v>
      </c>
      <c r="P25" s="11"/>
      <c r="Q25" s="86"/>
      <c r="R25" s="87"/>
      <c r="S25" s="92"/>
      <c r="T25" s="93"/>
      <c r="U25" s="11"/>
      <c r="V25" s="10"/>
    </row>
    <row r="26" spans="1:22" ht="11.25" customHeight="1" thickTop="1">
      <c r="A26" s="10"/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11"/>
      <c r="N26" s="17"/>
      <c r="O26" s="20"/>
      <c r="P26" s="11"/>
      <c r="Q26" s="86"/>
      <c r="R26" s="87"/>
      <c r="S26" s="92"/>
      <c r="T26" s="93"/>
      <c r="U26" s="11"/>
      <c r="V26" s="10"/>
    </row>
    <row r="27" spans="1:22" ht="39" customHeight="1" thickBot="1">
      <c r="A27" s="10"/>
      <c r="B27" s="11"/>
      <c r="C27" s="3" t="s">
        <v>28</v>
      </c>
      <c r="D27" s="73" t="s">
        <v>35</v>
      </c>
      <c r="E27" s="73"/>
      <c r="F27" s="73"/>
      <c r="G27" s="73"/>
      <c r="H27" s="73"/>
      <c r="I27" s="73"/>
      <c r="J27" s="73"/>
      <c r="K27" s="73"/>
      <c r="L27" s="73"/>
      <c r="M27" s="11"/>
      <c r="N27" s="17"/>
      <c r="O27" s="20"/>
      <c r="P27" s="11"/>
      <c r="Q27" s="86"/>
      <c r="R27" s="87"/>
      <c r="S27" s="92"/>
      <c r="T27" s="93"/>
      <c r="U27" s="11"/>
      <c r="V27" s="10"/>
    </row>
    <row r="28" spans="1:22" ht="22.5" customHeight="1" thickBot="1" thickTop="1">
      <c r="A28" s="10"/>
      <c r="B28" s="11"/>
      <c r="C28" s="4"/>
      <c r="D28" s="4"/>
      <c r="E28" s="57"/>
      <c r="F28" s="58"/>
      <c r="G28" s="58"/>
      <c r="H28" s="58"/>
      <c r="I28" s="58"/>
      <c r="J28" s="59"/>
      <c r="K28" s="4"/>
      <c r="L28" s="4"/>
      <c r="M28" s="11"/>
      <c r="N28" s="14" t="s">
        <v>52</v>
      </c>
      <c r="O28" s="18" t="str">
        <f>IF(E28="из","да","нет")</f>
        <v>нет</v>
      </c>
      <c r="P28" s="11"/>
      <c r="Q28" s="86"/>
      <c r="R28" s="87"/>
      <c r="S28" s="92"/>
      <c r="T28" s="93"/>
      <c r="U28" s="11"/>
      <c r="V28" s="10"/>
    </row>
    <row r="29" spans="1:22" ht="10.5" customHeight="1" thickBot="1" thickTop="1">
      <c r="A29" s="10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11"/>
      <c r="N29" s="17"/>
      <c r="O29" s="20"/>
      <c r="P29" s="11"/>
      <c r="Q29" s="88"/>
      <c r="R29" s="89"/>
      <c r="S29" s="94"/>
      <c r="T29" s="95"/>
      <c r="U29" s="11"/>
      <c r="V29" s="10"/>
    </row>
    <row r="30" spans="1:22" ht="33.75" customHeight="1" thickBot="1">
      <c r="A30" s="10"/>
      <c r="B30" s="11"/>
      <c r="C30" s="3" t="s">
        <v>29</v>
      </c>
      <c r="D30" s="73" t="s">
        <v>36</v>
      </c>
      <c r="E30" s="73"/>
      <c r="F30" s="73"/>
      <c r="G30" s="73"/>
      <c r="H30" s="73"/>
      <c r="I30" s="73"/>
      <c r="J30" s="73"/>
      <c r="K30" s="73"/>
      <c r="L30" s="73"/>
      <c r="M30" s="11"/>
      <c r="N30" s="17"/>
      <c r="O30" s="20"/>
      <c r="P30" s="11"/>
      <c r="Q30" s="11"/>
      <c r="R30" s="11"/>
      <c r="S30" s="11"/>
      <c r="T30" s="11"/>
      <c r="U30" s="11"/>
      <c r="V30" s="10"/>
    </row>
    <row r="31" spans="1:22" ht="21.75" customHeight="1" thickBot="1" thickTop="1">
      <c r="A31" s="10"/>
      <c r="B31" s="11"/>
      <c r="C31" s="4"/>
      <c r="D31" s="4"/>
      <c r="E31" s="57"/>
      <c r="F31" s="58"/>
      <c r="G31" s="58"/>
      <c r="H31" s="58"/>
      <c r="I31" s="58"/>
      <c r="J31" s="59"/>
      <c r="K31" s="4"/>
      <c r="L31" s="4"/>
      <c r="M31" s="11"/>
      <c r="N31" s="14" t="s">
        <v>18</v>
      </c>
      <c r="O31" s="18" t="str">
        <f>IF(E31="в И.п.","да","нет")</f>
        <v>нет</v>
      </c>
      <c r="P31" s="11"/>
      <c r="Q31" s="11"/>
      <c r="R31" s="11"/>
      <c r="S31" s="11"/>
      <c r="T31" s="11"/>
      <c r="U31" s="11"/>
      <c r="V31" s="10"/>
    </row>
    <row r="32" spans="1:22" ht="15.75" thickTop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0"/>
    </row>
    <row r="33" spans="1:22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0"/>
    </row>
    <row r="34" spans="1:22" ht="1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0"/>
    </row>
    <row r="35" spans="1:22" ht="1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0"/>
    </row>
    <row r="36" spans="1:22" ht="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0"/>
    </row>
    <row r="37" spans="1:22" ht="1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0"/>
    </row>
    <row r="38" spans="1:22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</sheetData>
  <sheetProtection sheet="1" objects="1" scenarios="1"/>
  <mergeCells count="36">
    <mergeCell ref="S16:S17"/>
    <mergeCell ref="T16:T17"/>
    <mergeCell ref="Q18:R19"/>
    <mergeCell ref="S18:S19"/>
    <mergeCell ref="T18:T19"/>
    <mergeCell ref="S20:S21"/>
    <mergeCell ref="T20:T21"/>
    <mergeCell ref="Q24:R29"/>
    <mergeCell ref="S24:T29"/>
    <mergeCell ref="E16:J16"/>
    <mergeCell ref="E19:J19"/>
    <mergeCell ref="D3:L3"/>
    <mergeCell ref="Q20:R21"/>
    <mergeCell ref="Q16:R17"/>
    <mergeCell ref="E25:J25"/>
    <mergeCell ref="E28:J28"/>
    <mergeCell ref="E31:J31"/>
    <mergeCell ref="D18:L18"/>
    <mergeCell ref="D21:L21"/>
    <mergeCell ref="D24:L24"/>
    <mergeCell ref="D27:L27"/>
    <mergeCell ref="D30:L30"/>
    <mergeCell ref="E7:J7"/>
    <mergeCell ref="Q3:T3"/>
    <mergeCell ref="Q4:T7"/>
    <mergeCell ref="E22:J22"/>
    <mergeCell ref="Q8:T13"/>
    <mergeCell ref="D9:L9"/>
    <mergeCell ref="D12:L12"/>
    <mergeCell ref="D15:L15"/>
    <mergeCell ref="E10:J10"/>
    <mergeCell ref="E13:J13"/>
    <mergeCell ref="C1:I1"/>
    <mergeCell ref="J1:U1"/>
    <mergeCell ref="D6:L6"/>
    <mergeCell ref="E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34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6384" width="9.140625" style="12" customWidth="1"/>
  </cols>
  <sheetData>
    <row r="1" spans="1:2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6.25">
      <c r="A2" s="11"/>
      <c r="B2" s="43"/>
      <c r="C2" s="11"/>
      <c r="D2" s="11"/>
      <c r="E2" s="11"/>
      <c r="F2" s="44" t="s">
        <v>44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5">
      <c r="A6" s="11"/>
      <c r="B6" s="11"/>
      <c r="C6" s="11"/>
      <c r="D6" s="45" t="s">
        <v>43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</sheetData>
  <sheetProtection/>
  <hyperlinks>
    <hyperlink ref="D6" r:id="rId1" display="http://shkola19.ucoz.org/images/ma-chik-i-evushka-33056385.jpg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H13" sqref="H13"/>
    </sheetView>
  </sheetViews>
  <sheetFormatPr defaultColWidth="12.7109375" defaultRowHeight="15"/>
  <cols>
    <col min="1" max="1" width="12.7109375" style="1" customWidth="1"/>
    <col min="2" max="2" width="33.28125" style="1" customWidth="1"/>
    <col min="3" max="3" width="18.7109375" style="0" customWidth="1"/>
    <col min="4" max="4" width="44.7109375" style="0" customWidth="1"/>
  </cols>
  <sheetData>
    <row r="1" spans="1:4" ht="15">
      <c r="A1" s="2" t="s">
        <v>3</v>
      </c>
      <c r="B1" s="2" t="s">
        <v>4</v>
      </c>
      <c r="C1" s="2" t="s">
        <v>55</v>
      </c>
      <c r="D1" s="2" t="s">
        <v>38</v>
      </c>
    </row>
    <row r="2" spans="1:4" ht="15">
      <c r="A2" s="2" t="s">
        <v>18</v>
      </c>
      <c r="B2" s="2" t="s">
        <v>5</v>
      </c>
      <c r="C2" s="2" t="s">
        <v>56</v>
      </c>
      <c r="D2" s="2" t="s">
        <v>7</v>
      </c>
    </row>
    <row r="3" spans="1:4" ht="15">
      <c r="A3" s="2" t="s">
        <v>37</v>
      </c>
      <c r="B3" s="2" t="s">
        <v>6</v>
      </c>
      <c r="C3" s="2" t="s">
        <v>54</v>
      </c>
      <c r="D3" s="2" t="s">
        <v>8</v>
      </c>
    </row>
    <row r="6" spans="1:4" ht="15">
      <c r="A6" s="1" t="s">
        <v>12</v>
      </c>
      <c r="B6" s="1" t="s">
        <v>40</v>
      </c>
      <c r="C6" s="2" t="s">
        <v>58</v>
      </c>
      <c r="D6" s="2" t="s">
        <v>9</v>
      </c>
    </row>
    <row r="7" spans="1:4" ht="15">
      <c r="A7" s="1" t="s">
        <v>2</v>
      </c>
      <c r="B7" s="1" t="s">
        <v>41</v>
      </c>
      <c r="C7" s="2" t="s">
        <v>57</v>
      </c>
      <c r="D7" s="2" t="s">
        <v>10</v>
      </c>
    </row>
    <row r="8" spans="1:4" ht="15">
      <c r="A8" s="1" t="s">
        <v>13</v>
      </c>
      <c r="B8" s="1" t="s">
        <v>42</v>
      </c>
      <c r="C8" s="2" t="s">
        <v>51</v>
      </c>
      <c r="D8" s="2" t="s">
        <v>11</v>
      </c>
    </row>
    <row r="11" spans="2:4" ht="15">
      <c r="B11" s="1" t="s">
        <v>14</v>
      </c>
      <c r="D11" s="2" t="s">
        <v>17</v>
      </c>
    </row>
    <row r="12" spans="2:4" ht="15">
      <c r="B12" s="1" t="s">
        <v>15</v>
      </c>
      <c r="D12" s="2" t="s">
        <v>18</v>
      </c>
    </row>
    <row r="13" spans="2:4" ht="15">
      <c r="B13" s="1" t="s">
        <v>16</v>
      </c>
      <c r="D13" s="2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2016-11-21T16:23:42Z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